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acionnaturacolombia-my.sharepoint.com/personal/mlopez_natura_org_co/Documents/Escritorio/maria isabel lopez-natura/NATURA 2025/CORREDOR CESAR/Cartilla bioeconomia Corredor Cesar/"/>
    </mc:Choice>
  </mc:AlternateContent>
  <xr:revisionPtr revIDLastSave="1" documentId="13_ncr:1_{03EB4C9E-0CDB-4313-82CD-CB1567CD64BE}" xr6:coauthVersionLast="47" xr6:coauthVersionMax="47" xr10:uidLastSave="{1F403FCD-F526-4899-B7D7-A7006849C027}"/>
  <bookViews>
    <workbookView xWindow="22932" yWindow="-1248" windowWidth="23256" windowHeight="12456" xr2:uid="{5841C4DE-E2C1-48DC-8D06-94F85677E648}"/>
  </bookViews>
  <sheets>
    <sheet name="Fto Calculadora 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7" l="1"/>
  <c r="K32" i="17"/>
  <c r="F32" i="17"/>
  <c r="K31" i="17"/>
  <c r="F31" i="17"/>
  <c r="K30" i="17"/>
  <c r="F30" i="17"/>
  <c r="K29" i="17"/>
  <c r="F29" i="17"/>
  <c r="K28" i="17"/>
  <c r="F28" i="17"/>
  <c r="K27" i="17"/>
  <c r="F27" i="17"/>
  <c r="K26" i="17"/>
  <c r="F26" i="17"/>
  <c r="K25" i="17"/>
  <c r="F25" i="17"/>
  <c r="K24" i="17"/>
  <c r="F24" i="17"/>
  <c r="K23" i="17"/>
  <c r="F23" i="17"/>
  <c r="K22" i="17"/>
  <c r="F22" i="17"/>
  <c r="F21" i="17"/>
  <c r="F20" i="17"/>
  <c r="F19" i="17"/>
  <c r="F18" i="17"/>
  <c r="F17" i="17"/>
  <c r="F16" i="17"/>
  <c r="F15" i="17"/>
  <c r="K34" i="17"/>
  <c r="N13" i="17" s="1"/>
  <c r="F34" i="17"/>
  <c r="N12" i="17" s="1"/>
  <c r="N15" i="17" l="1"/>
  <c r="Q12" i="17" s="1"/>
  <c r="Q15" i="17" s="1"/>
  <c r="Q21" i="17" l="1"/>
  <c r="X12" i="17"/>
  <c r="V12" i="17"/>
  <c r="T12" i="17"/>
  <c r="V13" i="17" l="1"/>
  <c r="V15" i="17" s="1"/>
  <c r="T15" i="17"/>
  <c r="T13" i="17"/>
  <c r="X13" i="17"/>
  <c r="X15" i="17" s="1"/>
</calcChain>
</file>

<file path=xl/sharedStrings.xml><?xml version="1.0" encoding="utf-8"?>
<sst xmlns="http://schemas.openxmlformats.org/spreadsheetml/2006/main" count="64" uniqueCount="52">
  <si>
    <t>COSTOS FIJOS</t>
  </si>
  <si>
    <t>COSTOS VARIABLES</t>
  </si>
  <si>
    <t>P1: Productos</t>
  </si>
  <si>
    <t>P2: Precio</t>
  </si>
  <si>
    <t>Es el valor que se le da al producto, considerando que el precio sea accesible para el cliente</t>
  </si>
  <si>
    <t>MARGEN DE UTIIDAD (20%)</t>
  </si>
  <si>
    <t>MARGEN DE UTIIDAD (30%)</t>
  </si>
  <si>
    <t>MARGEN DE UTIIDAD (50%)</t>
  </si>
  <si>
    <t>CALCULO DE PRECIO DE VENTA (P2)</t>
  </si>
  <si>
    <t>ITEM</t>
  </si>
  <si>
    <t>CANT</t>
  </si>
  <si>
    <t xml:space="preserve">Valor unitario </t>
  </si>
  <si>
    <t xml:space="preserve">Valor total </t>
  </si>
  <si>
    <t>COSTO TOTAL DE PRODUCCIÓN (CTP)</t>
  </si>
  <si>
    <t>CTP</t>
  </si>
  <si>
    <t>TOTAL COSTOS FIJOS</t>
  </si>
  <si>
    <t>TOTAL COSTOS VARIABLES</t>
  </si>
  <si>
    <t>COSTO UNITARIO DE PRODUCCIÓN (CUP)</t>
  </si>
  <si>
    <t>CUP</t>
  </si>
  <si>
    <t>Margen de utilidad 30% (valor)</t>
  </si>
  <si>
    <t>Margen de utilidad 50% (valor)</t>
  </si>
  <si>
    <t xml:space="preserve">Margen de utilidad 20% (valor) </t>
  </si>
  <si>
    <t>PRECIO DE VENTA (20%)</t>
  </si>
  <si>
    <t>PRECIO DE VENTA (30%)</t>
  </si>
  <si>
    <t>PRECIO DE VENTA (50%)</t>
  </si>
  <si>
    <t>PRECIO FINAL</t>
  </si>
  <si>
    <t>NOMBRE DE ASOCIACIÓN</t>
  </si>
  <si>
    <t xml:space="preserve">FECHA: </t>
  </si>
  <si>
    <t>NOMBRE DEL PRODUCTO</t>
  </si>
  <si>
    <t xml:space="preserve">CANTIDAD PRODUCIDA: </t>
  </si>
  <si>
    <r>
      <t xml:space="preserve">Los </t>
    </r>
    <r>
      <rPr>
        <b/>
        <sz val="11"/>
        <color theme="1"/>
        <rFont val="Calibri"/>
        <family val="2"/>
        <scheme val="minor"/>
      </rPr>
      <t>Costos Fijos</t>
    </r>
    <r>
      <rPr>
        <sz val="11"/>
        <color theme="1"/>
        <rFont val="Calibri"/>
        <family val="2"/>
        <scheme val="minor"/>
      </rPr>
      <t xml:space="preserve"> son aquellos que siempre se deberán pagar, independiente del nivel de producción del negocio o emprendimiento. Se pueden tener meses en que no se produzca o venda, pero en los que de todas formas se deberá pagar. Este tipo de gastos son indispensables para la actividad que la organización lleva a cabo.</t>
    </r>
  </si>
  <si>
    <r>
      <t xml:space="preserve">Los </t>
    </r>
    <r>
      <rPr>
        <b/>
        <sz val="11"/>
        <color theme="1"/>
        <rFont val="Calibri"/>
        <family val="2"/>
        <scheme val="minor"/>
      </rPr>
      <t>Costos Variables</t>
    </r>
    <r>
      <rPr>
        <sz val="11"/>
        <color theme="1"/>
        <rFont val="Calibri"/>
        <family val="2"/>
        <scheme val="minor"/>
      </rPr>
      <t xml:space="preserve"> son los que cambian en nivel a la producción y varían todos los días, meses y años. Aquí tenemos por ejemplo el precio de la materia prima que varía constantemente, los insumos o el transporte.</t>
    </r>
  </si>
  <si>
    <r>
      <t xml:space="preserve">El </t>
    </r>
    <r>
      <rPr>
        <b/>
        <sz val="10"/>
        <color theme="1"/>
        <rFont val="Calibri"/>
        <family val="2"/>
        <scheme val="minor"/>
      </rPr>
      <t>Costo Total de Producción</t>
    </r>
    <r>
      <rPr>
        <sz val="10"/>
        <color theme="1"/>
        <rFont val="Calibri"/>
        <family val="2"/>
        <scheme val="minor"/>
      </rPr>
      <t xml:space="preserve"> es el costo de producción (costo de operación) es el gasto necesario para fabricar u obtener un producto/servicio. </t>
    </r>
    <r>
      <rPr>
        <b/>
        <sz val="10"/>
        <color theme="1"/>
        <rFont val="Calibri"/>
        <family val="2"/>
        <scheme val="minor"/>
      </rPr>
      <t xml:space="preserve">Es la suma de los costos fijos más los costos variables. </t>
    </r>
  </si>
  <si>
    <r>
      <t>El</t>
    </r>
    <r>
      <rPr>
        <b/>
        <sz val="14"/>
        <color theme="1"/>
        <rFont val="Calibri"/>
        <family val="2"/>
        <scheme val="minor"/>
      </rPr>
      <t xml:space="preserve"> Precio de venta </t>
    </r>
    <r>
      <rPr>
        <sz val="14"/>
        <color theme="1"/>
        <rFont val="Calibri"/>
        <family val="2"/>
        <scheme val="minor"/>
      </rPr>
      <t xml:space="preserve">es simplemente determinar el costo que tu producto o servicio tendrá en el mercado para el consumidor. El precio de venta está constituido por el </t>
    </r>
    <r>
      <rPr>
        <b/>
        <sz val="14"/>
        <color theme="1"/>
        <rFont val="Calibri"/>
        <family val="2"/>
        <scheme val="minor"/>
      </rPr>
      <t>costo unitario de producción más el porcentaje (%) de utilidad</t>
    </r>
    <r>
      <rPr>
        <sz val="14"/>
        <color theme="1"/>
        <rFont val="Calibri"/>
        <family val="2"/>
        <scheme val="minor"/>
      </rPr>
      <t xml:space="preserve">. </t>
    </r>
    <r>
      <rPr>
        <b/>
        <i/>
        <sz val="14"/>
        <color theme="1"/>
        <rFont val="Calibri"/>
        <family val="2"/>
        <scheme val="minor"/>
      </rPr>
      <t xml:space="preserve">Es importante tener en cuenta el precio que se maneja actualmente del mismo producto, ya que es la referencia para poder ser competitivos en el mercado. </t>
    </r>
  </si>
  <si>
    <t>RESPONSABLE</t>
  </si>
  <si>
    <r>
      <rPr>
        <b/>
        <sz val="10"/>
        <color theme="1"/>
        <rFont val="Calibri"/>
        <family val="2"/>
        <scheme val="minor"/>
      </rPr>
      <t>El Margen de Utilidad/Ganancia</t>
    </r>
    <r>
      <rPr>
        <sz val="10"/>
        <color theme="1"/>
        <rFont val="Calibri"/>
        <family val="2"/>
        <scheme val="minor"/>
      </rPr>
      <t xml:space="preserve"> es el porcentaje de ganancia unitario o el margen de rentabilidad que la empresa/organización se impone para comercializar determinado producto.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MARGEN DE UTILIDAD = precio unitario X (multiplicar) % utilidad deseada (20%-30% - 50%)                               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*El margen de utilidad deseado es el 30%</t>
    </r>
    <r>
      <rPr>
        <sz val="10"/>
        <color theme="1"/>
        <rFont val="Calibri"/>
        <family val="2"/>
        <scheme val="minor"/>
      </rPr>
      <t xml:space="preserve">
</t>
    </r>
  </si>
  <si>
    <t>P3: Plaza - Puntos de Venta</t>
  </si>
  <si>
    <t>P4: Promoción</t>
  </si>
  <si>
    <t>Es el mercado al que se va a dirigir el producto/servicio hasta llegar a las manos del consumidor</t>
  </si>
  <si>
    <t xml:space="preserve">Son las estrategias para dar a conocer el producto y con ellos incrementar las ventas. </t>
  </si>
  <si>
    <t>UTILIDAD RESPECTO AL PRECIO ACTUAL DE MERCADO</t>
  </si>
  <si>
    <t>PRODUCTO</t>
  </si>
  <si>
    <t>PRECIO ACTUAL</t>
  </si>
  <si>
    <t>UTILIDAD ACTUAL</t>
  </si>
  <si>
    <t>CLIENTE/ CIUDAD</t>
  </si>
  <si>
    <t xml:space="preserve"># UNIDADES/G </t>
  </si>
  <si>
    <t>Precio especial para clientes mayoristas frecuentes</t>
  </si>
  <si>
    <t>Utilidad</t>
  </si>
  <si>
    <t>XXX</t>
  </si>
  <si>
    <r>
      <t xml:space="preserve">El costo Unitario de Producción es el valor monetario de producir u obtener </t>
    </r>
    <r>
      <rPr>
        <b/>
        <sz val="10"/>
        <color theme="1"/>
        <rFont val="Calibri"/>
        <family val="2"/>
        <scheme val="minor"/>
      </rPr>
      <t>un (1)</t>
    </r>
    <r>
      <rPr>
        <sz val="10"/>
        <color theme="1"/>
        <rFont val="Calibri"/>
        <family val="2"/>
        <scheme val="minor"/>
      </rPr>
      <t xml:space="preserve"> producto o un servicio. </t>
    </r>
    <r>
      <rPr>
        <b/>
        <sz val="10"/>
        <color theme="1"/>
        <rFont val="Calibri"/>
        <family val="2"/>
        <scheme val="minor"/>
      </rPr>
      <t>Este costo se puede sacar teniendo el costo de            producción total y la cantidad de unidades/kg producidos u obtenidos.</t>
    </r>
  </si>
  <si>
    <t xml:space="preserve">CALCULADORA DIGITAL ORGANIZACIONES </t>
  </si>
  <si>
    <t>Es lo que una empresa ofrece al mercado (producto o servicio) y así poder satisfacer las necesidades de los clientes y usuarios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</si>
</sst>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Tahoma"/>
      <family val="2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1" xfId="0" applyBorder="1"/>
    <xf numFmtId="42" fontId="0" fillId="0" borderId="0" xfId="0" applyNumberFormat="1"/>
    <xf numFmtId="42" fontId="0" fillId="0" borderId="0" xfId="1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5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0" fillId="6" borderId="6" xfId="0" applyFill="1" applyBorder="1"/>
    <xf numFmtId="0" fontId="0" fillId="7" borderId="6" xfId="0" applyFill="1" applyBorder="1"/>
    <xf numFmtId="42" fontId="0" fillId="7" borderId="6" xfId="0" applyNumberFormat="1" applyFill="1" applyBorder="1"/>
    <xf numFmtId="0" fontId="0" fillId="9" borderId="5" xfId="0" applyFill="1" applyBorder="1"/>
    <xf numFmtId="0" fontId="0" fillId="9" borderId="1" xfId="0" applyFill="1" applyBorder="1"/>
    <xf numFmtId="0" fontId="0" fillId="9" borderId="6" xfId="0" applyFill="1" applyBorder="1"/>
    <xf numFmtId="42" fontId="0" fillId="6" borderId="5" xfId="0" applyNumberFormat="1" applyFill="1" applyBorder="1"/>
    <xf numFmtId="0" fontId="0" fillId="6" borderId="5" xfId="0" applyFill="1" applyBorder="1"/>
    <xf numFmtId="0" fontId="2" fillId="7" borderId="5" xfId="0" applyFont="1" applyFill="1" applyBorder="1" applyAlignment="1">
      <alignment horizontal="center" vertical="center"/>
    </xf>
    <xf numFmtId="42" fontId="0" fillId="7" borderId="5" xfId="1" applyFont="1" applyFill="1" applyBorder="1"/>
    <xf numFmtId="0" fontId="4" fillId="10" borderId="7" xfId="0" applyFont="1" applyFill="1" applyBorder="1" applyAlignment="1">
      <alignment wrapText="1"/>
    </xf>
    <xf numFmtId="0" fontId="4" fillId="10" borderId="8" xfId="0" applyFont="1" applyFill="1" applyBorder="1" applyAlignment="1">
      <alignment wrapText="1"/>
    </xf>
    <xf numFmtId="42" fontId="10" fillId="4" borderId="6" xfId="1" applyFont="1" applyFill="1" applyBorder="1"/>
    <xf numFmtId="42" fontId="10" fillId="7" borderId="6" xfId="0" applyNumberFormat="1" applyFont="1" applyFill="1" applyBorder="1"/>
    <xf numFmtId="42" fontId="10" fillId="6" borderId="6" xfId="0" applyNumberFormat="1" applyFont="1" applyFill="1" applyBorder="1"/>
    <xf numFmtId="0" fontId="10" fillId="9" borderId="5" xfId="0" applyFont="1" applyFill="1" applyBorder="1"/>
    <xf numFmtId="42" fontId="10" fillId="9" borderId="1" xfId="0" applyNumberFormat="1" applyFont="1" applyFill="1" applyBorder="1"/>
    <xf numFmtId="0" fontId="10" fillId="9" borderId="1" xfId="0" applyFont="1" applyFill="1" applyBorder="1"/>
    <xf numFmtId="42" fontId="10" fillId="9" borderId="6" xfId="0" applyNumberFormat="1" applyFont="1" applyFill="1" applyBorder="1"/>
    <xf numFmtId="0" fontId="0" fillId="11" borderId="15" xfId="0" applyFill="1" applyBorder="1"/>
    <xf numFmtId="0" fontId="0" fillId="11" borderId="1" xfId="0" applyFill="1" applyBorder="1"/>
    <xf numFmtId="0" fontId="4" fillId="11" borderId="1" xfId="0" applyFont="1" applyFill="1" applyBorder="1" applyAlignment="1">
      <alignment horizontal="right"/>
    </xf>
    <xf numFmtId="42" fontId="4" fillId="12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42" fontId="4" fillId="13" borderId="1" xfId="0" applyNumberFormat="1" applyFont="1" applyFill="1" applyBorder="1" applyAlignment="1">
      <alignment horizontal="right"/>
    </xf>
    <xf numFmtId="42" fontId="4" fillId="14" borderId="9" xfId="0" applyNumberFormat="1" applyFont="1" applyFill="1" applyBorder="1"/>
    <xf numFmtId="42" fontId="4" fillId="14" borderId="7" xfId="1" applyFont="1" applyFill="1" applyBorder="1"/>
    <xf numFmtId="42" fontId="4" fillId="15" borderId="7" xfId="0" applyNumberFormat="1" applyFont="1" applyFill="1" applyBorder="1"/>
    <xf numFmtId="42" fontId="4" fillId="15" borderId="9" xfId="0" applyNumberFormat="1" applyFont="1" applyFill="1" applyBorder="1"/>
    <xf numFmtId="0" fontId="10" fillId="8" borderId="14" xfId="0" applyFont="1" applyFill="1" applyBorder="1" applyAlignment="1">
      <alignment wrapText="1"/>
    </xf>
    <xf numFmtId="0" fontId="10" fillId="8" borderId="10" xfId="0" applyFont="1" applyFill="1" applyBorder="1" applyAlignment="1">
      <alignment wrapText="1"/>
    </xf>
    <xf numFmtId="42" fontId="4" fillId="8" borderId="15" xfId="0" applyNumberFormat="1" applyFont="1" applyFill="1" applyBorder="1"/>
    <xf numFmtId="42" fontId="4" fillId="8" borderId="10" xfId="0" applyNumberFormat="1" applyFont="1" applyFill="1" applyBorder="1"/>
    <xf numFmtId="0" fontId="16" fillId="6" borderId="6" xfId="0" applyFont="1" applyFill="1" applyBorder="1"/>
    <xf numFmtId="0" fontId="9" fillId="17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/>
    </xf>
    <xf numFmtId="0" fontId="17" fillId="17" borderId="12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20" fillId="4" borderId="1" xfId="0" applyFont="1" applyFill="1" applyBorder="1"/>
    <xf numFmtId="42" fontId="20" fillId="4" borderId="1" xfId="1" applyFont="1" applyFill="1" applyBorder="1"/>
    <xf numFmtId="0" fontId="18" fillId="4" borderId="5" xfId="0" applyFont="1" applyFill="1" applyBorder="1"/>
    <xf numFmtId="0" fontId="18" fillId="4" borderId="1" xfId="0" applyFont="1" applyFill="1" applyBorder="1"/>
    <xf numFmtId="42" fontId="18" fillId="4" borderId="1" xfId="1" applyFont="1" applyFill="1" applyBorder="1"/>
    <xf numFmtId="0" fontId="18" fillId="5" borderId="1" xfId="0" applyFont="1" applyFill="1" applyBorder="1"/>
    <xf numFmtId="0" fontId="6" fillId="18" borderId="5" xfId="0" applyFont="1" applyFill="1" applyBorder="1" applyAlignment="1">
      <alignment horizontal="center" vertical="center"/>
    </xf>
    <xf numFmtId="42" fontId="19" fillId="18" borderId="6" xfId="1" applyFont="1" applyFill="1" applyBorder="1" applyAlignment="1">
      <alignment horizontal="center" vertical="center"/>
    </xf>
    <xf numFmtId="0" fontId="6" fillId="18" borderId="7" xfId="0" applyFont="1" applyFill="1" applyBorder="1" applyAlignment="1">
      <alignment horizontal="center" vertical="center" wrapText="1"/>
    </xf>
    <xf numFmtId="1" fontId="4" fillId="18" borderId="9" xfId="0" applyNumberFormat="1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14" xfId="0" applyFont="1" applyFill="1" applyBorder="1"/>
    <xf numFmtId="0" fontId="18" fillId="4" borderId="10" xfId="0" applyFont="1" applyFill="1" applyBorder="1"/>
    <xf numFmtId="0" fontId="18" fillId="11" borderId="14" xfId="0" applyFont="1" applyFill="1" applyBorder="1"/>
    <xf numFmtId="0" fontId="18" fillId="11" borderId="10" xfId="0" applyFont="1" applyFill="1" applyBorder="1"/>
    <xf numFmtId="0" fontId="18" fillId="5" borderId="10" xfId="0" applyFont="1" applyFill="1" applyBorder="1"/>
    <xf numFmtId="42" fontId="23" fillId="16" borderId="8" xfId="0" applyNumberFormat="1" applyFont="1" applyFill="1" applyBorder="1" applyAlignment="1">
      <alignment wrapText="1"/>
    </xf>
    <xf numFmtId="42" fontId="23" fillId="16" borderId="9" xfId="0" applyNumberFormat="1" applyFont="1" applyFill="1" applyBorder="1" applyAlignment="1">
      <alignment wrapText="1"/>
    </xf>
    <xf numFmtId="42" fontId="26" fillId="5" borderId="6" xfId="1" applyFont="1" applyFill="1" applyBorder="1"/>
    <xf numFmtId="1" fontId="18" fillId="5" borderId="5" xfId="1" applyNumberFormat="1" applyFont="1" applyFill="1" applyBorder="1" applyAlignment="1">
      <alignment horizontal="center"/>
    </xf>
    <xf numFmtId="1" fontId="18" fillId="5" borderId="14" xfId="1" applyNumberFormat="1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7" fillId="5" borderId="1" xfId="0" applyFont="1" applyFill="1" applyBorder="1"/>
    <xf numFmtId="164" fontId="27" fillId="5" borderId="1" xfId="2" applyNumberFormat="1" applyFont="1" applyFill="1" applyBorder="1" applyAlignment="1">
      <alignment horizontal="center"/>
    </xf>
    <xf numFmtId="164" fontId="27" fillId="5" borderId="1" xfId="2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wrapText="1"/>
    </xf>
    <xf numFmtId="42" fontId="27" fillId="5" borderId="1" xfId="1" applyFont="1" applyFill="1" applyBorder="1"/>
    <xf numFmtId="164" fontId="27" fillId="5" borderId="1" xfId="2" applyNumberFormat="1" applyFont="1" applyFill="1" applyBorder="1"/>
    <xf numFmtId="42" fontId="0" fillId="0" borderId="0" xfId="1" applyFont="1" applyBorder="1" applyAlignment="1">
      <alignment horizontal="center" wrapText="1"/>
    </xf>
    <xf numFmtId="0" fontId="6" fillId="18" borderId="6" xfId="0" applyFont="1" applyFill="1" applyBorder="1" applyAlignment="1">
      <alignment horizontal="center" vertical="center" wrapText="1"/>
    </xf>
    <xf numFmtId="42" fontId="10" fillId="4" borderId="6" xfId="1" applyFont="1" applyFill="1" applyBorder="1" applyAlignment="1">
      <alignment vertical="center"/>
    </xf>
    <xf numFmtId="0" fontId="2" fillId="18" borderId="1" xfId="0" applyFont="1" applyFill="1" applyBorder="1" applyAlignment="1">
      <alignment horizontal="center" vertical="center" wrapText="1"/>
    </xf>
    <xf numFmtId="42" fontId="4" fillId="18" borderId="1" xfId="1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9" fontId="4" fillId="18" borderId="1" xfId="0" applyNumberFormat="1" applyFont="1" applyFill="1" applyBorder="1" applyAlignment="1">
      <alignment horizontal="center" vertical="center"/>
    </xf>
    <xf numFmtId="42" fontId="5" fillId="4" borderId="6" xfId="1" applyFont="1" applyFill="1" applyBorder="1"/>
    <xf numFmtId="42" fontId="28" fillId="5" borderId="6" xfId="1" applyFont="1" applyFill="1" applyBorder="1"/>
    <xf numFmtId="0" fontId="26" fillId="4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wrapText="1"/>
    </xf>
    <xf numFmtId="42" fontId="26" fillId="4" borderId="1" xfId="1" applyFont="1" applyFill="1" applyBorder="1" applyAlignment="1">
      <alignment vertical="center"/>
    </xf>
    <xf numFmtId="0" fontId="26" fillId="4" borderId="5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left" wrapText="1"/>
    </xf>
    <xf numFmtId="42" fontId="26" fillId="4" borderId="1" xfId="1" applyFont="1" applyFill="1" applyBorder="1"/>
    <xf numFmtId="0" fontId="26" fillId="4" borderId="1" xfId="0" applyFont="1" applyFill="1" applyBorder="1"/>
    <xf numFmtId="1" fontId="26" fillId="5" borderId="5" xfId="1" applyNumberFormat="1" applyFont="1" applyFill="1" applyBorder="1" applyAlignment="1">
      <alignment horizontal="center"/>
    </xf>
    <xf numFmtId="1" fontId="27" fillId="5" borderId="5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42" fontId="10" fillId="7" borderId="5" xfId="1" applyFont="1" applyFill="1" applyBorder="1" applyAlignment="1">
      <alignment wrapText="1"/>
    </xf>
    <xf numFmtId="42" fontId="0" fillId="6" borderId="5" xfId="0" applyNumberFormat="1" applyFill="1" applyBorder="1" applyAlignment="1">
      <alignment wrapText="1"/>
    </xf>
    <xf numFmtId="42" fontId="10" fillId="6" borderId="5" xfId="0" applyNumberFormat="1" applyFont="1" applyFill="1" applyBorder="1" applyAlignment="1">
      <alignment wrapText="1"/>
    </xf>
    <xf numFmtId="0" fontId="6" fillId="18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3" fillId="17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wrapText="1"/>
    </xf>
    <xf numFmtId="0" fontId="4" fillId="18" borderId="4" xfId="0" applyFont="1" applyFill="1" applyBorder="1" applyAlignment="1">
      <alignment horizontal="center" wrapText="1"/>
    </xf>
    <xf numFmtId="0" fontId="7" fillId="10" borderId="20" xfId="0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0" fontId="7" fillId="10" borderId="25" xfId="0" applyFont="1" applyFill="1" applyBorder="1" applyAlignment="1">
      <alignment horizontal="center" vertical="center" wrapText="1"/>
    </xf>
    <xf numFmtId="0" fontId="7" fillId="10" borderId="26" xfId="0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3B943-83B9-430E-B79E-1581B4EE1195}">
  <sheetPr>
    <tabColor theme="9" tint="0.39997558519241921"/>
  </sheetPr>
  <dimension ref="A1:AB34"/>
  <sheetViews>
    <sheetView tabSelected="1" zoomScale="60" zoomScaleNormal="60" workbookViewId="0">
      <selection activeCell="A6" sqref="A6:A7"/>
    </sheetView>
  </sheetViews>
  <sheetFormatPr baseColWidth="10" defaultRowHeight="14.4" x14ac:dyDescent="0.3"/>
  <cols>
    <col min="1" max="1" width="32.88671875" customWidth="1"/>
    <col min="2" max="2" width="3.33203125" customWidth="1"/>
    <col min="3" max="3" width="6.6640625" customWidth="1"/>
    <col min="4" max="4" width="33.109375" customWidth="1"/>
    <col min="5" max="5" width="12.88671875" customWidth="1"/>
    <col min="6" max="6" width="16" customWidth="1"/>
    <col min="7" max="7" width="2.6640625" customWidth="1"/>
    <col min="8" max="8" width="5.88671875" style="80" customWidth="1"/>
    <col min="9" max="9" width="31.44140625" customWidth="1"/>
    <col min="10" max="10" width="12.88671875" customWidth="1"/>
    <col min="11" max="11" width="20.33203125" customWidth="1"/>
    <col min="12" max="12" width="2.109375" customWidth="1"/>
    <col min="13" max="13" width="21.5546875" customWidth="1"/>
    <col min="14" max="14" width="19.44140625" customWidth="1"/>
    <col min="15" max="15" width="3" customWidth="1"/>
    <col min="16" max="16" width="22.5546875" customWidth="1"/>
    <col min="17" max="17" width="26.5546875" customWidth="1"/>
    <col min="18" max="18" width="3.109375" customWidth="1"/>
    <col min="19" max="19" width="21.109375" customWidth="1"/>
    <col min="20" max="20" width="17.5546875" customWidth="1"/>
    <col min="21" max="21" width="19.109375" customWidth="1"/>
    <col min="22" max="22" width="20.109375" customWidth="1"/>
    <col min="23" max="23" width="20.88671875" customWidth="1"/>
    <col min="24" max="24" width="16.5546875" customWidth="1"/>
    <col min="25" max="25" width="3.5546875" customWidth="1"/>
    <col min="26" max="26" width="49.5546875" customWidth="1"/>
    <col min="27" max="27" width="3.109375" customWidth="1"/>
    <col min="28" max="28" width="52.44140625" customWidth="1"/>
  </cols>
  <sheetData>
    <row r="1" spans="1:28" ht="38.4" customHeight="1" x14ac:dyDescent="0.3">
      <c r="A1" s="126"/>
      <c r="B1" s="129" t="s">
        <v>50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6"/>
      <c r="Z1" s="117"/>
      <c r="AA1" s="126"/>
      <c r="AB1" s="117"/>
    </row>
    <row r="2" spans="1:28" ht="30" customHeight="1" x14ac:dyDescent="0.3">
      <c r="A2" s="127"/>
      <c r="B2" s="110" t="s">
        <v>26</v>
      </c>
      <c r="C2" s="110"/>
      <c r="D2" s="110"/>
      <c r="E2" s="110"/>
      <c r="F2" s="110"/>
      <c r="G2" s="111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27"/>
      <c r="Z2" s="117"/>
      <c r="AA2" s="127"/>
      <c r="AB2" s="117"/>
    </row>
    <row r="3" spans="1:28" ht="42.6" customHeight="1" x14ac:dyDescent="0.3">
      <c r="A3" s="128"/>
      <c r="B3" s="110" t="s">
        <v>34</v>
      </c>
      <c r="C3" s="110"/>
      <c r="D3" s="110"/>
      <c r="E3" s="110"/>
      <c r="F3" s="110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51"/>
      <c r="S3" s="114" t="s">
        <v>27</v>
      </c>
      <c r="T3" s="114"/>
      <c r="U3" s="114"/>
      <c r="V3" s="115"/>
      <c r="W3" s="116"/>
      <c r="X3" s="116"/>
      <c r="Y3" s="128"/>
      <c r="Z3" s="117"/>
      <c r="AA3" s="128"/>
      <c r="AB3" s="117"/>
    </row>
    <row r="4" spans="1:28" ht="18" customHeight="1" x14ac:dyDescent="0.3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</row>
    <row r="5" spans="1:28" ht="20.399999999999999" x14ac:dyDescent="0.3">
      <c r="A5" s="52" t="s">
        <v>2</v>
      </c>
      <c r="B5" s="118"/>
      <c r="C5" s="119" t="s">
        <v>3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20"/>
      <c r="Z5" s="53" t="s">
        <v>36</v>
      </c>
      <c r="AA5" s="122"/>
      <c r="AB5" s="54" t="s">
        <v>37</v>
      </c>
    </row>
    <row r="6" spans="1:28" ht="60.9" customHeight="1" x14ac:dyDescent="0.3">
      <c r="A6" s="123" t="s">
        <v>51</v>
      </c>
      <c r="B6" s="118"/>
      <c r="C6" s="124" t="s">
        <v>4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1"/>
      <c r="Z6" s="50" t="s">
        <v>38</v>
      </c>
      <c r="AA6" s="122"/>
      <c r="AB6" s="49" t="s">
        <v>39</v>
      </c>
    </row>
    <row r="7" spans="1:28" ht="102" customHeight="1" x14ac:dyDescent="0.3">
      <c r="A7" s="123"/>
      <c r="B7" s="118"/>
      <c r="C7" s="125" t="s">
        <v>30</v>
      </c>
      <c r="D7" s="125"/>
      <c r="E7" s="125"/>
      <c r="F7" s="125"/>
      <c r="G7" s="4"/>
      <c r="H7" s="141" t="s">
        <v>31</v>
      </c>
      <c r="I7" s="141"/>
      <c r="J7" s="141"/>
      <c r="K7" s="141"/>
      <c r="L7" s="5"/>
      <c r="M7" s="142" t="s">
        <v>32</v>
      </c>
      <c r="N7" s="142"/>
      <c r="O7" s="5"/>
      <c r="P7" s="143" t="s">
        <v>49</v>
      </c>
      <c r="Q7" s="143"/>
      <c r="R7" s="6"/>
      <c r="S7" s="144" t="s">
        <v>35</v>
      </c>
      <c r="T7" s="144"/>
      <c r="U7" s="144"/>
      <c r="V7" s="144"/>
      <c r="W7" s="144"/>
      <c r="X7" s="144"/>
      <c r="Y7" s="121"/>
      <c r="Z7" s="145"/>
      <c r="AA7" s="122"/>
      <c r="AB7" s="130"/>
    </row>
    <row r="8" spans="1:28" ht="24.9" customHeight="1" x14ac:dyDescent="0.4">
      <c r="A8" s="1"/>
      <c r="B8" s="118"/>
      <c r="C8" s="131" t="s">
        <v>8</v>
      </c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21"/>
      <c r="Z8" s="145"/>
      <c r="AA8" s="122"/>
      <c r="AB8" s="130"/>
    </row>
    <row r="9" spans="1:28" ht="52.5" customHeight="1" x14ac:dyDescent="0.3">
      <c r="A9" s="7" t="s">
        <v>28</v>
      </c>
      <c r="B9" s="118"/>
      <c r="C9" s="132" t="s">
        <v>0</v>
      </c>
      <c r="D9" s="133"/>
      <c r="E9" s="133"/>
      <c r="F9" s="134"/>
      <c r="G9" s="135"/>
      <c r="H9" s="138" t="s">
        <v>1</v>
      </c>
      <c r="I9" s="139"/>
      <c r="J9" s="139"/>
      <c r="K9" s="140"/>
      <c r="L9" s="169"/>
      <c r="M9" s="171" t="s">
        <v>13</v>
      </c>
      <c r="N9" s="172"/>
      <c r="O9" s="169"/>
      <c r="P9" s="173" t="s">
        <v>17</v>
      </c>
      <c r="Q9" s="174"/>
      <c r="R9" s="169"/>
      <c r="S9" s="175" t="s">
        <v>5</v>
      </c>
      <c r="T9" s="162"/>
      <c r="U9" s="162" t="s">
        <v>6</v>
      </c>
      <c r="V9" s="162"/>
      <c r="W9" s="162" t="s">
        <v>7</v>
      </c>
      <c r="X9" s="163"/>
      <c r="Y9" s="121"/>
      <c r="Z9" s="145"/>
      <c r="AA9" s="122"/>
      <c r="AB9" s="130"/>
    </row>
    <row r="10" spans="1:28" x14ac:dyDescent="0.3">
      <c r="A10" s="164"/>
      <c r="B10" s="118"/>
      <c r="C10" s="9" t="s">
        <v>10</v>
      </c>
      <c r="D10" s="10" t="s">
        <v>9</v>
      </c>
      <c r="E10" s="10" t="s">
        <v>11</v>
      </c>
      <c r="F10" s="11" t="s">
        <v>12</v>
      </c>
      <c r="G10" s="136"/>
      <c r="H10" s="12" t="s">
        <v>10</v>
      </c>
      <c r="I10" s="13" t="s">
        <v>9</v>
      </c>
      <c r="J10" s="13" t="s">
        <v>11</v>
      </c>
      <c r="K10" s="14" t="s">
        <v>12</v>
      </c>
      <c r="L10" s="170"/>
      <c r="M10" s="23"/>
      <c r="N10" s="17"/>
      <c r="O10" s="170"/>
      <c r="P10" s="21"/>
      <c r="Q10" s="15"/>
      <c r="R10" s="170"/>
      <c r="S10" s="18"/>
      <c r="T10" s="19"/>
      <c r="U10" s="19"/>
      <c r="V10" s="19"/>
      <c r="W10" s="19"/>
      <c r="X10" s="20"/>
      <c r="Y10" s="121"/>
      <c r="Z10" s="145"/>
      <c r="AA10" s="122"/>
      <c r="AB10" s="130"/>
    </row>
    <row r="11" spans="1:28" ht="15.6" x14ac:dyDescent="0.3">
      <c r="A11" s="165"/>
      <c r="B11" s="118"/>
      <c r="C11" s="96"/>
      <c r="D11" s="97"/>
      <c r="E11" s="98"/>
      <c r="F11" s="89"/>
      <c r="G11" s="136"/>
      <c r="H11" s="103"/>
      <c r="I11" s="81"/>
      <c r="J11" s="82"/>
      <c r="K11" s="75"/>
      <c r="L11" s="170"/>
      <c r="M11" s="24"/>
      <c r="N11" s="17"/>
      <c r="O11" s="170"/>
      <c r="P11" s="107"/>
      <c r="Q11" s="15"/>
      <c r="R11" s="170"/>
      <c r="S11" s="18"/>
      <c r="T11" s="19"/>
      <c r="U11" s="19"/>
      <c r="V11" s="19"/>
      <c r="W11" s="19"/>
      <c r="X11" s="20"/>
      <c r="Y11" s="121"/>
      <c r="Z11" s="145"/>
      <c r="AA11" s="122"/>
      <c r="AB11" s="130"/>
    </row>
    <row r="12" spans="1:28" ht="21" customHeight="1" x14ac:dyDescent="0.3">
      <c r="A12" s="165"/>
      <c r="B12" s="118"/>
      <c r="C12" s="99"/>
      <c r="D12" s="100"/>
      <c r="E12" s="101"/>
      <c r="F12" s="89"/>
      <c r="G12" s="136"/>
      <c r="H12" s="103"/>
      <c r="I12" s="84"/>
      <c r="J12" s="83"/>
      <c r="K12" s="75"/>
      <c r="L12" s="170"/>
      <c r="M12" s="106" t="s">
        <v>0</v>
      </c>
      <c r="N12" s="28">
        <f>F34</f>
        <v>0</v>
      </c>
      <c r="O12" s="170"/>
      <c r="P12" s="108" t="s">
        <v>14</v>
      </c>
      <c r="Q12" s="29">
        <f>N15</f>
        <v>0</v>
      </c>
      <c r="R12" s="170"/>
      <c r="S12" s="30" t="s">
        <v>18</v>
      </c>
      <c r="T12" s="31" t="e">
        <f>Q15</f>
        <v>#VALUE!</v>
      </c>
      <c r="U12" s="32" t="s">
        <v>18</v>
      </c>
      <c r="V12" s="31" t="e">
        <f>Q15</f>
        <v>#VALUE!</v>
      </c>
      <c r="W12" s="32" t="s">
        <v>18</v>
      </c>
      <c r="X12" s="33" t="e">
        <f>Q15</f>
        <v>#VALUE!</v>
      </c>
      <c r="Y12" s="121"/>
      <c r="Z12" s="145"/>
      <c r="AA12" s="122"/>
      <c r="AB12" s="130"/>
    </row>
    <row r="13" spans="1:28" ht="59.25" customHeight="1" thickBot="1" x14ac:dyDescent="0.45">
      <c r="A13" s="165"/>
      <c r="B13" s="118"/>
      <c r="C13" s="99"/>
      <c r="D13" s="102"/>
      <c r="E13" s="101"/>
      <c r="F13" s="27"/>
      <c r="G13" s="136"/>
      <c r="H13" s="103"/>
      <c r="I13" s="84"/>
      <c r="J13" s="82"/>
      <c r="K13" s="75"/>
      <c r="L13" s="170"/>
      <c r="M13" s="106" t="s">
        <v>1</v>
      </c>
      <c r="N13" s="28">
        <f>K34</f>
        <v>0</v>
      </c>
      <c r="O13" s="170"/>
      <c r="P13" s="108" t="s">
        <v>45</v>
      </c>
      <c r="Q13" s="48" t="s">
        <v>48</v>
      </c>
      <c r="R13" s="170"/>
      <c r="S13" s="44" t="s">
        <v>21</v>
      </c>
      <c r="T13" s="47" t="e">
        <f>(T12*20%)</f>
        <v>#VALUE!</v>
      </c>
      <c r="U13" s="45" t="s">
        <v>19</v>
      </c>
      <c r="V13" s="47" t="e">
        <f>(V12*30%)</f>
        <v>#VALUE!</v>
      </c>
      <c r="W13" s="45" t="s">
        <v>20</v>
      </c>
      <c r="X13" s="46" t="e">
        <f>(X12*50%)</f>
        <v>#VALUE!</v>
      </c>
      <c r="Y13" s="121"/>
      <c r="Z13" s="145"/>
      <c r="AA13" s="122"/>
      <c r="AB13" s="130"/>
    </row>
    <row r="14" spans="1:28" ht="36" customHeight="1" x14ac:dyDescent="0.4">
      <c r="A14" s="1"/>
      <c r="B14" s="118"/>
      <c r="C14" s="55"/>
      <c r="D14" s="56"/>
      <c r="E14" s="57"/>
      <c r="F14" s="94"/>
      <c r="G14" s="136"/>
      <c r="H14" s="104"/>
      <c r="I14" s="81"/>
      <c r="J14" s="85"/>
      <c r="K14" s="75"/>
      <c r="L14" s="170"/>
      <c r="M14" s="24"/>
      <c r="N14" s="16"/>
      <c r="O14" s="170"/>
      <c r="P14" s="22"/>
      <c r="Q14" s="15"/>
      <c r="R14" s="170"/>
      <c r="S14" s="166" t="s">
        <v>22</v>
      </c>
      <c r="T14" s="167"/>
      <c r="U14" s="167" t="s">
        <v>23</v>
      </c>
      <c r="V14" s="167"/>
      <c r="W14" s="167" t="s">
        <v>24</v>
      </c>
      <c r="X14" s="168"/>
      <c r="Y14" s="121"/>
      <c r="Z14" s="145"/>
      <c r="AA14" s="122"/>
      <c r="AB14" s="130"/>
    </row>
    <row r="15" spans="1:28" ht="44.4" customHeight="1" thickBot="1" x14ac:dyDescent="0.5">
      <c r="A15" s="8" t="s">
        <v>29</v>
      </c>
      <c r="B15" s="118"/>
      <c r="C15" s="55"/>
      <c r="D15" s="56"/>
      <c r="E15" s="57"/>
      <c r="F15" s="27">
        <f t="shared" ref="F15:F32" si="0">(E15*C15)</f>
        <v>0</v>
      </c>
      <c r="G15" s="136"/>
      <c r="H15" s="104"/>
      <c r="I15" s="81"/>
      <c r="J15" s="85"/>
      <c r="K15" s="75"/>
      <c r="L15" s="170"/>
      <c r="M15" s="41" t="s">
        <v>14</v>
      </c>
      <c r="N15" s="40">
        <f>SUM(N12:N13)</f>
        <v>0</v>
      </c>
      <c r="O15" s="170"/>
      <c r="P15" s="42" t="s">
        <v>18</v>
      </c>
      <c r="Q15" s="43" t="e">
        <f>Q12/Q13</f>
        <v>#VALUE!</v>
      </c>
      <c r="R15" s="170"/>
      <c r="S15" s="25" t="s">
        <v>25</v>
      </c>
      <c r="T15" s="73" t="e">
        <f>SUM(T12:T13)</f>
        <v>#VALUE!</v>
      </c>
      <c r="U15" s="26" t="s">
        <v>25</v>
      </c>
      <c r="V15" s="73" t="e">
        <f>SUM(V12:V13)</f>
        <v>#VALUE!</v>
      </c>
      <c r="W15" s="26" t="s">
        <v>25</v>
      </c>
      <c r="X15" s="74" t="e">
        <f>SUM(X12:X13)</f>
        <v>#VALUE!</v>
      </c>
      <c r="Y15" s="121"/>
      <c r="Z15" s="145"/>
      <c r="AA15" s="122"/>
      <c r="AB15" s="130"/>
    </row>
    <row r="16" spans="1:28" ht="26.4" customHeight="1" x14ac:dyDescent="0.3">
      <c r="A16" s="146"/>
      <c r="B16" s="118"/>
      <c r="C16" s="55"/>
      <c r="D16" s="56"/>
      <c r="E16" s="57"/>
      <c r="F16" s="27">
        <f t="shared" si="0"/>
        <v>0</v>
      </c>
      <c r="G16" s="136"/>
      <c r="H16" s="104"/>
      <c r="I16" s="84"/>
      <c r="J16" s="82"/>
      <c r="K16" s="75"/>
      <c r="L16" s="3"/>
      <c r="M16" s="3"/>
    </row>
    <row r="17" spans="1:24" ht="16.2" thickBot="1" x14ac:dyDescent="0.35">
      <c r="A17" s="147"/>
      <c r="B17" s="118"/>
      <c r="C17" s="55"/>
      <c r="D17" s="56"/>
      <c r="E17" s="57"/>
      <c r="F17" s="27">
        <f t="shared" si="0"/>
        <v>0</v>
      </c>
      <c r="G17" s="136"/>
      <c r="H17" s="104"/>
      <c r="I17" s="84"/>
      <c r="J17" s="86"/>
      <c r="K17" s="75"/>
      <c r="L17" s="3"/>
      <c r="M17" s="87"/>
    </row>
    <row r="18" spans="1:24" ht="37.5" customHeight="1" x14ac:dyDescent="0.35">
      <c r="A18" s="8" t="s">
        <v>44</v>
      </c>
      <c r="B18" s="118"/>
      <c r="C18" s="66"/>
      <c r="D18" s="67"/>
      <c r="E18" s="60"/>
      <c r="F18" s="27">
        <f t="shared" si="0"/>
        <v>0</v>
      </c>
      <c r="G18" s="136"/>
      <c r="H18" s="104"/>
      <c r="I18" s="81"/>
      <c r="J18" s="85"/>
      <c r="K18" s="75"/>
      <c r="L18" s="3"/>
      <c r="M18" s="3"/>
      <c r="P18" s="148" t="s">
        <v>40</v>
      </c>
      <c r="Q18" s="149"/>
      <c r="S18" s="150" t="s">
        <v>33</v>
      </c>
      <c r="T18" s="151"/>
      <c r="U18" s="151"/>
      <c r="V18" s="151"/>
      <c r="W18" s="151"/>
      <c r="X18" s="152"/>
    </row>
    <row r="19" spans="1:24" ht="42" customHeight="1" x14ac:dyDescent="0.4">
      <c r="A19" s="159"/>
      <c r="B19" s="118"/>
      <c r="C19" s="58"/>
      <c r="D19" s="59"/>
      <c r="E19" s="60"/>
      <c r="F19" s="27">
        <f t="shared" si="0"/>
        <v>0</v>
      </c>
      <c r="G19" s="136"/>
      <c r="H19" s="104"/>
      <c r="I19" s="81"/>
      <c r="J19" s="85"/>
      <c r="K19" s="95"/>
      <c r="L19" s="3"/>
      <c r="M19" s="3"/>
      <c r="P19" s="62" t="s">
        <v>41</v>
      </c>
      <c r="Q19" s="88"/>
      <c r="S19" s="153"/>
      <c r="T19" s="154"/>
      <c r="U19" s="154"/>
      <c r="V19" s="154"/>
      <c r="W19" s="154"/>
      <c r="X19" s="155"/>
    </row>
    <row r="20" spans="1:24" ht="54.75" customHeight="1" x14ac:dyDescent="0.3">
      <c r="A20" s="160"/>
      <c r="B20" s="118"/>
      <c r="C20" s="58"/>
      <c r="D20" s="59"/>
      <c r="E20" s="60"/>
      <c r="F20" s="27">
        <f t="shared" si="0"/>
        <v>0</v>
      </c>
      <c r="G20" s="136"/>
      <c r="H20" s="76"/>
      <c r="I20" s="84"/>
      <c r="J20" s="82"/>
      <c r="K20" s="75"/>
      <c r="L20" s="3"/>
      <c r="M20" s="3"/>
      <c r="P20" s="109" t="s">
        <v>42</v>
      </c>
      <c r="Q20" s="63"/>
      <c r="S20" s="153"/>
      <c r="T20" s="154"/>
      <c r="U20" s="154"/>
      <c r="V20" s="154"/>
      <c r="W20" s="154"/>
      <c r="X20" s="155"/>
    </row>
    <row r="21" spans="1:24" ht="51.75" customHeight="1" thickBot="1" x14ac:dyDescent="0.35">
      <c r="A21" s="160"/>
      <c r="B21" s="118"/>
      <c r="C21" s="58"/>
      <c r="D21" s="59"/>
      <c r="E21" s="59"/>
      <c r="F21" s="27">
        <f t="shared" si="0"/>
        <v>0</v>
      </c>
      <c r="G21" s="136"/>
      <c r="H21" s="76"/>
      <c r="I21" s="81"/>
      <c r="J21" s="86"/>
      <c r="K21" s="75"/>
      <c r="L21" s="3"/>
      <c r="M21" s="3"/>
      <c r="P21" s="64" t="s">
        <v>43</v>
      </c>
      <c r="Q21" s="65" t="e">
        <f>((Q20*100/Q15)-100)</f>
        <v>#VALUE!</v>
      </c>
      <c r="S21" s="156"/>
      <c r="T21" s="157"/>
      <c r="U21" s="157"/>
      <c r="V21" s="157"/>
      <c r="W21" s="157"/>
      <c r="X21" s="158"/>
    </row>
    <row r="22" spans="1:24" ht="15.6" x14ac:dyDescent="0.3">
      <c r="A22" s="160"/>
      <c r="B22" s="118"/>
      <c r="C22" s="58"/>
      <c r="D22" s="59"/>
      <c r="E22" s="59"/>
      <c r="F22" s="27">
        <f t="shared" si="0"/>
        <v>0</v>
      </c>
      <c r="G22" s="136"/>
      <c r="H22" s="76"/>
      <c r="I22" s="81"/>
      <c r="J22" s="86"/>
      <c r="K22" s="75">
        <f t="shared" ref="K22:K33" si="1">J22*H22</f>
        <v>0</v>
      </c>
      <c r="L22" s="3"/>
      <c r="M22" s="3"/>
    </row>
    <row r="23" spans="1:24" ht="15.6" x14ac:dyDescent="0.3">
      <c r="A23" s="160"/>
      <c r="B23" s="118"/>
      <c r="C23" s="58"/>
      <c r="D23" s="59"/>
      <c r="E23" s="59"/>
      <c r="F23" s="27">
        <f t="shared" si="0"/>
        <v>0</v>
      </c>
      <c r="G23" s="136"/>
      <c r="H23" s="76"/>
      <c r="I23" s="81"/>
      <c r="J23" s="86"/>
      <c r="K23" s="75">
        <f t="shared" si="1"/>
        <v>0</v>
      </c>
    </row>
    <row r="24" spans="1:24" ht="95.25" customHeight="1" x14ac:dyDescent="0.3">
      <c r="A24" s="160"/>
      <c r="B24" s="118"/>
      <c r="C24" s="68"/>
      <c r="D24" s="69"/>
      <c r="E24" s="69"/>
      <c r="F24" s="27">
        <f t="shared" si="0"/>
        <v>0</v>
      </c>
      <c r="G24" s="136"/>
      <c r="H24" s="77"/>
      <c r="I24" s="61"/>
      <c r="J24" s="61"/>
      <c r="K24" s="75">
        <f t="shared" si="1"/>
        <v>0</v>
      </c>
      <c r="P24" s="90" t="s">
        <v>46</v>
      </c>
      <c r="Q24" s="91"/>
    </row>
    <row r="25" spans="1:24" ht="27.75" customHeight="1" x14ac:dyDescent="0.3">
      <c r="A25" s="160"/>
      <c r="B25" s="118"/>
      <c r="C25" s="68"/>
      <c r="D25" s="69"/>
      <c r="E25" s="69"/>
      <c r="F25" s="27">
        <f t="shared" si="0"/>
        <v>0</v>
      </c>
      <c r="G25" s="136"/>
      <c r="H25" s="77"/>
      <c r="I25" s="72"/>
      <c r="J25" s="72"/>
      <c r="K25" s="75">
        <f t="shared" si="1"/>
        <v>0</v>
      </c>
      <c r="P25" s="92" t="s">
        <v>47</v>
      </c>
      <c r="Q25" s="93">
        <v>0.2</v>
      </c>
    </row>
    <row r="26" spans="1:24" ht="15.6" x14ac:dyDescent="0.3">
      <c r="A26" s="160"/>
      <c r="B26" s="118"/>
      <c r="C26" s="68"/>
      <c r="D26" s="69"/>
      <c r="E26" s="69"/>
      <c r="F26" s="27">
        <f t="shared" si="0"/>
        <v>0</v>
      </c>
      <c r="G26" s="136"/>
      <c r="H26" s="77"/>
      <c r="I26" s="61"/>
      <c r="J26" s="61"/>
      <c r="K26" s="75">
        <f>J21*H26</f>
        <v>0</v>
      </c>
      <c r="Q26" s="105"/>
    </row>
    <row r="27" spans="1:24" ht="15.6" x14ac:dyDescent="0.3">
      <c r="A27" s="160"/>
      <c r="B27" s="118"/>
      <c r="C27" s="68"/>
      <c r="D27" s="69"/>
      <c r="E27" s="69"/>
      <c r="F27" s="27">
        <f t="shared" si="0"/>
        <v>0</v>
      </c>
      <c r="G27" s="136"/>
      <c r="H27" s="77"/>
      <c r="I27" s="72"/>
      <c r="J27" s="72"/>
      <c r="K27" s="75">
        <f>J22*H27</f>
        <v>0</v>
      </c>
    </row>
    <row r="28" spans="1:24" ht="15.6" x14ac:dyDescent="0.3">
      <c r="A28" s="160"/>
      <c r="B28" s="118"/>
      <c r="C28" s="68"/>
      <c r="D28" s="69"/>
      <c r="E28" s="69"/>
      <c r="F28" s="27">
        <f t="shared" si="0"/>
        <v>0</v>
      </c>
      <c r="G28" s="136"/>
      <c r="H28" s="77"/>
      <c r="I28" s="61"/>
      <c r="J28" s="61"/>
      <c r="K28" s="75">
        <f>J23*H28</f>
        <v>0</v>
      </c>
    </row>
    <row r="29" spans="1:24" ht="15.6" x14ac:dyDescent="0.3">
      <c r="A29" s="160"/>
      <c r="B29" s="118"/>
      <c r="C29" s="68"/>
      <c r="D29" s="69"/>
      <c r="E29" s="69"/>
      <c r="F29" s="27">
        <f t="shared" si="0"/>
        <v>0</v>
      </c>
      <c r="G29" s="136"/>
      <c r="H29" s="77"/>
      <c r="I29" s="72"/>
      <c r="J29" s="72"/>
      <c r="K29" s="75">
        <f t="shared" si="1"/>
        <v>0</v>
      </c>
    </row>
    <row r="30" spans="1:24" ht="15.6" x14ac:dyDescent="0.3">
      <c r="A30" s="160"/>
      <c r="B30" s="118"/>
      <c r="C30" s="68"/>
      <c r="D30" s="69"/>
      <c r="E30" s="69"/>
      <c r="F30" s="27">
        <f t="shared" si="0"/>
        <v>0</v>
      </c>
      <c r="G30" s="136"/>
      <c r="H30" s="77"/>
      <c r="I30" s="72"/>
      <c r="J30" s="72"/>
      <c r="K30" s="75">
        <f t="shared" si="1"/>
        <v>0</v>
      </c>
    </row>
    <row r="31" spans="1:24" ht="15.6" x14ac:dyDescent="0.3">
      <c r="A31" s="160"/>
      <c r="B31" s="118"/>
      <c r="C31" s="68"/>
      <c r="D31" s="69"/>
      <c r="E31" s="69"/>
      <c r="F31" s="27">
        <f t="shared" si="0"/>
        <v>0</v>
      </c>
      <c r="G31" s="136"/>
      <c r="H31" s="77"/>
      <c r="I31" s="72"/>
      <c r="J31" s="72"/>
      <c r="K31" s="75">
        <f t="shared" si="1"/>
        <v>0</v>
      </c>
    </row>
    <row r="32" spans="1:24" ht="15.6" x14ac:dyDescent="0.3">
      <c r="A32" s="160"/>
      <c r="B32" s="118"/>
      <c r="C32" s="68"/>
      <c r="D32" s="69"/>
      <c r="E32" s="69"/>
      <c r="F32" s="27">
        <f t="shared" si="0"/>
        <v>0</v>
      </c>
      <c r="G32" s="136"/>
      <c r="H32" s="77"/>
      <c r="I32" s="72"/>
      <c r="J32" s="72"/>
      <c r="K32" s="75">
        <f t="shared" si="1"/>
        <v>0</v>
      </c>
    </row>
    <row r="33" spans="1:13" ht="15.6" x14ac:dyDescent="0.3">
      <c r="A33" s="161"/>
      <c r="B33" s="118"/>
      <c r="C33" s="70"/>
      <c r="D33" s="71"/>
      <c r="E33" s="71"/>
      <c r="F33" s="34"/>
      <c r="G33" s="136"/>
      <c r="H33" s="78"/>
      <c r="I33" s="72"/>
      <c r="J33" s="72"/>
      <c r="K33" s="75">
        <f t="shared" si="1"/>
        <v>0</v>
      </c>
    </row>
    <row r="34" spans="1:13" ht="18" x14ac:dyDescent="0.35">
      <c r="C34" s="35"/>
      <c r="D34" s="36" t="s">
        <v>15</v>
      </c>
      <c r="E34" s="36"/>
      <c r="F34" s="37">
        <f>SUM(F11:F33)</f>
        <v>0</v>
      </c>
      <c r="G34" s="137"/>
      <c r="H34" s="79"/>
      <c r="I34" s="38" t="s">
        <v>16</v>
      </c>
      <c r="J34" s="38"/>
      <c r="K34" s="39">
        <f>SUM(K11:K33)</f>
        <v>0</v>
      </c>
      <c r="L34" s="2"/>
      <c r="M34" s="2"/>
    </row>
  </sheetData>
  <mergeCells count="46">
    <mergeCell ref="P9:Q9"/>
    <mergeCell ref="R9:R15"/>
    <mergeCell ref="S9:T9"/>
    <mergeCell ref="AB1:AB3"/>
    <mergeCell ref="AB7:AB15"/>
    <mergeCell ref="C8:X8"/>
    <mergeCell ref="C9:F9"/>
    <mergeCell ref="G9:G34"/>
    <mergeCell ref="H9:K9"/>
    <mergeCell ref="H7:K7"/>
    <mergeCell ref="M7:N7"/>
    <mergeCell ref="P7:Q7"/>
    <mergeCell ref="S7:X7"/>
    <mergeCell ref="Z7:Z15"/>
    <mergeCell ref="P18:Q18"/>
    <mergeCell ref="S18:X21"/>
    <mergeCell ref="U9:V9"/>
    <mergeCell ref="W9:X9"/>
    <mergeCell ref="S14:T14"/>
    <mergeCell ref="A1:A3"/>
    <mergeCell ref="B1:X1"/>
    <mergeCell ref="Y1:Y3"/>
    <mergeCell ref="Z1:Z3"/>
    <mergeCell ref="AA1:AA3"/>
    <mergeCell ref="A4:AB4"/>
    <mergeCell ref="B5:B33"/>
    <mergeCell ref="C5:X5"/>
    <mergeCell ref="Y5:Y15"/>
    <mergeCell ref="AA5:AA15"/>
    <mergeCell ref="A6:A7"/>
    <mergeCell ref="C6:X6"/>
    <mergeCell ref="C7:F7"/>
    <mergeCell ref="A16:A17"/>
    <mergeCell ref="A19:A33"/>
    <mergeCell ref="A10:A13"/>
    <mergeCell ref="U14:V14"/>
    <mergeCell ref="W14:X14"/>
    <mergeCell ref="L9:L15"/>
    <mergeCell ref="M9:N9"/>
    <mergeCell ref="O9:O15"/>
    <mergeCell ref="B2:F2"/>
    <mergeCell ref="G2:X2"/>
    <mergeCell ref="B3:F3"/>
    <mergeCell ref="G3:Q3"/>
    <mergeCell ref="S3:U3"/>
    <mergeCell ref="V3: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Fto Calculadora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Andrea Rueda García</dc:creator>
  <cp:lastModifiedBy>MARIA ISABEL LOPEZ REYES</cp:lastModifiedBy>
  <dcterms:created xsi:type="dcterms:W3CDTF">2024-03-21T14:49:20Z</dcterms:created>
  <dcterms:modified xsi:type="dcterms:W3CDTF">2025-08-19T19:08:53Z</dcterms:modified>
</cp:coreProperties>
</file>